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1340" windowHeight="9345"/>
  </bookViews>
  <sheets>
    <sheet name="сводный" sheetId="2" r:id="rId1"/>
  </sheets>
  <definedNames>
    <definedName name="_xlnm.Print_Titles" localSheetId="0">сводный!$17:$17</definedName>
    <definedName name="_xlnm.Print_Area" localSheetId="0">сводный!$A$1:$I$27</definedName>
  </definedNames>
  <calcPr calcId="125725"/>
</workbook>
</file>

<file path=xl/calcChain.xml><?xml version="1.0" encoding="utf-8"?>
<calcChain xmlns="http://schemas.openxmlformats.org/spreadsheetml/2006/main">
  <c r="D11" i="2"/>
  <c r="D10"/>
  <c r="I25"/>
  <c r="H25"/>
  <c r="G25"/>
  <c r="F25"/>
  <c r="E25"/>
  <c r="D25"/>
  <c r="H24"/>
  <c r="G24"/>
  <c r="G23"/>
  <c r="H23" s="1"/>
  <c r="I21" l="1"/>
  <c r="H21"/>
  <c r="D21"/>
  <c r="H19"/>
  <c r="H20"/>
  <c r="H26" l="1"/>
  <c r="H27" s="1"/>
  <c r="F26"/>
  <c r="F27" s="1"/>
  <c r="G26" l="1"/>
  <c r="G27" s="1"/>
  <c r="I26"/>
  <c r="I27" s="1"/>
  <c r="D26" l="1"/>
  <c r="D27" s="1"/>
  <c r="E26"/>
  <c r="E27" s="1"/>
</calcChain>
</file>

<file path=xl/sharedStrings.xml><?xml version="1.0" encoding="utf-8"?>
<sst xmlns="http://schemas.openxmlformats.org/spreadsheetml/2006/main" count="33" uniqueCount="32">
  <si>
    <t>(наименование стройки)</t>
  </si>
  <si>
    <t>(наименование объекта)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</si>
  <si>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</si>
  <si>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</si>
  <si>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</si>
  <si>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</si>
  <si>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</si>
  <si>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</si>
  <si>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</si>
  <si>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</si>
  <si>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1. Локальные сметные расчеты</t>
  </si>
  <si>
    <t>Итого по Главе 1</t>
  </si>
  <si>
    <t>(объектный сметный расчет)</t>
  </si>
  <si>
    <t>1</t>
  </si>
  <si>
    <t>Итого с НДС</t>
  </si>
  <si>
    <t>2</t>
  </si>
  <si>
    <t>руб.</t>
  </si>
  <si>
    <t>Всего по объекту</t>
  </si>
  <si>
    <t>Контейнерный терминал Клещиха г. Новосибирск.</t>
  </si>
  <si>
    <t xml:space="preserve">ОБЪЕКТНАЯ СМЕТА </t>
  </si>
  <si>
    <t>Средства на оплату труда, руб.</t>
  </si>
  <si>
    <t xml:space="preserve">Нормативная трудоемкость - </t>
  </si>
  <si>
    <t>Сметная стоимость, руб.</t>
  </si>
  <si>
    <t xml:space="preserve"> чел.час.</t>
  </si>
  <si>
    <t>НДС 20%</t>
  </si>
  <si>
    <t>Филиал ПАО "ТрансКонтейнер" на Зап.-Сиб. ж.д. Контейнерный терминал Клещиха г. Новосибирск.</t>
  </si>
  <si>
    <t>Сметная стоимость (без НДС) -</t>
  </si>
  <si>
    <t>Текущий ремонт объекта "Площадка контейнерная для 40-футовых контейнеров" (инв. № 020000763; кад. № 54:35:062670:361)</t>
  </si>
  <si>
    <t xml:space="preserve">Текущий ремонт объекта  "Площадка контейнерная 20-ти тонная" (инв. № 020000761, кад. № 54:35:062670:376) </t>
  </si>
  <si>
    <t>2. Прочие работы и затраты</t>
  </si>
  <si>
    <t>Итого по Главе 2</t>
  </si>
  <si>
    <t xml:space="preserve">Утилизация строительного мусора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</si>
</sst>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ourier New"/>
      <family val="3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4" fontId="1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top"/>
    </xf>
    <xf numFmtId="4" fontId="3" fillId="0" borderId="0" xfId="0" applyNumberFormat="1" applyFont="1" applyAlignment="1">
      <alignment horizontal="right" vertical="top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37"/>
  <sheetViews>
    <sheetView showGridLines="0" tabSelected="1" view="pageBreakPreview" zoomScale="120" zoomScaleNormal="100" zoomScaleSheetLayoutView="120" workbookViewId="0">
      <selection activeCell="L21" sqref="L21"/>
    </sheetView>
  </sheetViews>
  <sheetFormatPr defaultRowHeight="12.75"/>
  <cols>
    <col min="1" max="1" width="5" style="1" customWidth="1"/>
    <col min="2" max="2" width="9" style="10" customWidth="1"/>
    <col min="3" max="3" width="38.28515625" style="9" customWidth="1"/>
    <col min="4" max="4" width="12.85546875" style="8" customWidth="1"/>
    <col min="5" max="5" width="12.28515625" style="8" customWidth="1"/>
    <col min="6" max="6" width="11.7109375" style="8" customWidth="1"/>
    <col min="7" max="7" width="11.140625" style="8" customWidth="1"/>
    <col min="8" max="8" width="12.28515625" style="8" customWidth="1"/>
    <col min="9" max="9" width="12.85546875" style="8" customWidth="1"/>
  </cols>
  <sheetData>
    <row r="1" spans="1:9">
      <c r="C1" s="23"/>
      <c r="D1" s="6"/>
      <c r="E1" s="6" t="s">
        <v>25</v>
      </c>
      <c r="F1" s="6"/>
      <c r="G1" s="6"/>
      <c r="H1" s="6"/>
      <c r="I1" s="6"/>
    </row>
    <row r="2" spans="1:9">
      <c r="D2" s="4"/>
      <c r="E2" s="2" t="s">
        <v>0</v>
      </c>
      <c r="F2" s="4"/>
      <c r="G2" s="4"/>
      <c r="H2" s="4"/>
      <c r="I2" s="4"/>
    </row>
    <row r="3" spans="1:9" ht="6" customHeight="1">
      <c r="D3" s="4"/>
      <c r="E3" s="4"/>
      <c r="F3" s="4"/>
      <c r="G3" s="4"/>
      <c r="H3" s="4"/>
      <c r="I3" s="4"/>
    </row>
    <row r="4" spans="1:9">
      <c r="D4" s="4"/>
      <c r="E4" s="3" t="s">
        <v>19</v>
      </c>
      <c r="F4" s="4"/>
      <c r="G4" s="4"/>
      <c r="H4" s="4"/>
      <c r="I4" s="4"/>
    </row>
    <row r="5" spans="1:9">
      <c r="D5" s="4"/>
      <c r="E5" s="4" t="s">
        <v>12</v>
      </c>
      <c r="F5" s="4"/>
      <c r="G5" s="4"/>
      <c r="H5" s="4"/>
      <c r="I5" s="4"/>
    </row>
    <row r="6" spans="1:9" ht="6" customHeight="1">
      <c r="D6" s="4"/>
      <c r="E6" s="4"/>
      <c r="F6" s="4"/>
      <c r="G6" s="4"/>
      <c r="H6" s="4"/>
      <c r="I6" s="4"/>
    </row>
    <row r="7" spans="1:9">
      <c r="C7" s="26"/>
      <c r="D7" s="25" t="s">
        <v>18</v>
      </c>
      <c r="E7" s="25"/>
      <c r="F7" s="25"/>
      <c r="G7" s="6"/>
      <c r="H7" s="6"/>
      <c r="I7" s="6"/>
    </row>
    <row r="8" spans="1:9">
      <c r="D8" s="4"/>
      <c r="E8" s="2" t="s">
        <v>1</v>
      </c>
      <c r="F8" s="4"/>
      <c r="G8" s="4"/>
      <c r="H8" s="4"/>
      <c r="I8" s="4"/>
    </row>
    <row r="9" spans="1:9" ht="6" customHeight="1">
      <c r="D9" s="4"/>
      <c r="E9" s="4"/>
      <c r="F9" s="4"/>
      <c r="G9" s="4"/>
      <c r="H9" s="4"/>
      <c r="I9" s="4"/>
    </row>
    <row r="10" spans="1:9">
      <c r="C10" s="9" t="s">
        <v>26</v>
      </c>
      <c r="D10" s="19">
        <f>H25</f>
        <v>1644820</v>
      </c>
      <c r="E10" s="18" t="s">
        <v>16</v>
      </c>
      <c r="F10" s="4"/>
      <c r="G10" s="4"/>
      <c r="H10" s="4"/>
      <c r="I10" s="4"/>
    </row>
    <row r="11" spans="1:9">
      <c r="C11" s="9" t="s">
        <v>21</v>
      </c>
      <c r="D11" s="19">
        <f>169+323</f>
        <v>492</v>
      </c>
      <c r="E11" s="18" t="s">
        <v>23</v>
      </c>
      <c r="F11" s="4"/>
      <c r="G11" s="4"/>
      <c r="H11" s="4"/>
      <c r="I11" s="4"/>
    </row>
    <row r="12" spans="1:9" ht="6" customHeight="1">
      <c r="D12" s="4"/>
      <c r="E12" s="4"/>
      <c r="F12" s="4"/>
      <c r="G12" s="4"/>
      <c r="H12" s="4"/>
      <c r="I12" s="4"/>
    </row>
    <row r="13" spans="1:9" ht="12.75" customHeight="1">
      <c r="A13" s="30" t="s">
        <v>2</v>
      </c>
      <c r="B13" s="31" t="s">
        <v>7</v>
      </c>
      <c r="C13" s="30" t="s">
        <v>8</v>
      </c>
      <c r="D13" s="32" t="s">
        <v>22</v>
      </c>
      <c r="E13" s="32"/>
      <c r="F13" s="32"/>
      <c r="G13" s="32"/>
      <c r="H13" s="32"/>
      <c r="I13" s="30" t="s">
        <v>20</v>
      </c>
    </row>
    <row r="14" spans="1:9">
      <c r="A14" s="30"/>
      <c r="B14" s="31"/>
      <c r="C14" s="30"/>
      <c r="D14" s="30" t="s">
        <v>9</v>
      </c>
      <c r="E14" s="30" t="s">
        <v>3</v>
      </c>
      <c r="F14" s="30" t="s">
        <v>4</v>
      </c>
      <c r="G14" s="30" t="s">
        <v>5</v>
      </c>
      <c r="H14" s="30" t="s">
        <v>6</v>
      </c>
      <c r="I14" s="30"/>
    </row>
    <row r="15" spans="1:9">
      <c r="A15" s="30"/>
      <c r="B15" s="31"/>
      <c r="C15" s="30"/>
      <c r="D15" s="30"/>
      <c r="E15" s="30"/>
      <c r="F15" s="30"/>
      <c r="G15" s="30"/>
      <c r="H15" s="30"/>
      <c r="I15" s="30"/>
    </row>
    <row r="16" spans="1:9">
      <c r="A16" s="30"/>
      <c r="B16" s="31"/>
      <c r="C16" s="30"/>
      <c r="D16" s="30"/>
      <c r="E16" s="30"/>
      <c r="F16" s="30"/>
      <c r="G16" s="30"/>
      <c r="H16" s="30"/>
      <c r="I16" s="30"/>
    </row>
    <row r="17" spans="1:10">
      <c r="A17" s="7">
        <v>1</v>
      </c>
      <c r="B17" s="11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</row>
    <row r="18" spans="1:10">
      <c r="A18" s="28" t="s">
        <v>10</v>
      </c>
      <c r="B18" s="29"/>
      <c r="C18" s="29"/>
      <c r="D18" s="29"/>
      <c r="E18" s="29"/>
      <c r="F18" s="29"/>
      <c r="G18" s="29"/>
      <c r="H18" s="29"/>
      <c r="I18" s="29"/>
    </row>
    <row r="19" spans="1:10" ht="39" customHeight="1">
      <c r="A19" s="15">
        <v>1</v>
      </c>
      <c r="B19" s="20" t="s">
        <v>13</v>
      </c>
      <c r="C19" s="13" t="s">
        <v>27</v>
      </c>
      <c r="D19" s="21">
        <v>870760</v>
      </c>
      <c r="E19" s="21"/>
      <c r="F19" s="21"/>
      <c r="G19" s="21"/>
      <c r="H19" s="21">
        <f>D19+E19+F19+G19</f>
        <v>870760</v>
      </c>
      <c r="I19" s="21">
        <v>84528</v>
      </c>
    </row>
    <row r="20" spans="1:10" ht="39.75" customHeight="1">
      <c r="A20" s="15">
        <v>2</v>
      </c>
      <c r="B20" s="20" t="s">
        <v>15</v>
      </c>
      <c r="C20" s="13" t="s">
        <v>28</v>
      </c>
      <c r="D20" s="21">
        <v>714816</v>
      </c>
      <c r="E20" s="21"/>
      <c r="F20" s="21"/>
      <c r="G20" s="21"/>
      <c r="H20" s="21">
        <f>D20+E20+F20+G20</f>
        <v>714816</v>
      </c>
      <c r="I20" s="21">
        <v>54107</v>
      </c>
    </row>
    <row r="21" spans="1:10">
      <c r="A21" s="22"/>
      <c r="B21" s="20"/>
      <c r="C21" s="13" t="s">
        <v>11</v>
      </c>
      <c r="D21" s="21">
        <f>SUM(D19:D20)</f>
        <v>1585576</v>
      </c>
      <c r="E21" s="21"/>
      <c r="F21" s="21"/>
      <c r="G21" s="21"/>
      <c r="H21" s="21">
        <f t="shared" ref="E21:I21" si="0">SUM(H19:H20)</f>
        <v>1585576</v>
      </c>
      <c r="I21" s="21">
        <f t="shared" si="0"/>
        <v>138635</v>
      </c>
    </row>
    <row r="22" spans="1:10">
      <c r="A22" s="28" t="s">
        <v>29</v>
      </c>
      <c r="B22" s="29"/>
      <c r="C22" s="29"/>
      <c r="D22" s="29"/>
      <c r="E22" s="29"/>
      <c r="F22" s="29"/>
      <c r="G22" s="29"/>
      <c r="H22" s="29"/>
      <c r="I22" s="29"/>
    </row>
    <row r="23" spans="1:10" ht="11.25" customHeight="1">
      <c r="A23" s="15">
        <v>1</v>
      </c>
      <c r="B23" s="20" t="s">
        <v>13</v>
      </c>
      <c r="C23" s="13" t="s">
        <v>31</v>
      </c>
      <c r="D23" s="21"/>
      <c r="E23" s="21"/>
      <c r="F23" s="21"/>
      <c r="G23" s="21">
        <f>22843+36401</f>
        <v>59244</v>
      </c>
      <c r="H23" s="21">
        <f>D23+E23+F23+G23</f>
        <v>59244</v>
      </c>
      <c r="I23" s="21"/>
    </row>
    <row r="24" spans="1:10">
      <c r="A24" s="22"/>
      <c r="B24" s="20"/>
      <c r="C24" s="13" t="s">
        <v>30</v>
      </c>
      <c r="D24" s="21"/>
      <c r="E24" s="21"/>
      <c r="F24" s="21"/>
      <c r="G24" s="21">
        <f t="shared" ref="G24" si="1">SUM(G22:G23)</f>
        <v>59244</v>
      </c>
      <c r="H24" s="21">
        <f t="shared" ref="H24" si="2">SUM(H22:H23)</f>
        <v>59244</v>
      </c>
      <c r="I24" s="21"/>
    </row>
    <row r="25" spans="1:10">
      <c r="A25" s="14"/>
      <c r="B25" s="12"/>
      <c r="C25" s="33" t="s">
        <v>17</v>
      </c>
      <c r="D25" s="17">
        <f>D21+D24</f>
        <v>1585576</v>
      </c>
      <c r="E25" s="17">
        <f t="shared" ref="E25:I25" si="3">E21+E24</f>
        <v>0</v>
      </c>
      <c r="F25" s="17">
        <f t="shared" si="3"/>
        <v>0</v>
      </c>
      <c r="G25" s="17">
        <f t="shared" si="3"/>
        <v>59244</v>
      </c>
      <c r="H25" s="17">
        <f t="shared" si="3"/>
        <v>1644820</v>
      </c>
      <c r="I25" s="17">
        <f t="shared" si="3"/>
        <v>138635</v>
      </c>
      <c r="J25" s="34"/>
    </row>
    <row r="26" spans="1:10">
      <c r="A26" s="14"/>
      <c r="B26" s="12"/>
      <c r="C26" s="33" t="s">
        <v>24</v>
      </c>
      <c r="D26" s="17">
        <f>D25*20/100</f>
        <v>317115.2</v>
      </c>
      <c r="E26" s="17">
        <f t="shared" ref="E26:I26" si="4">E25*20/100</f>
        <v>0</v>
      </c>
      <c r="F26" s="17">
        <f t="shared" si="4"/>
        <v>0</v>
      </c>
      <c r="G26" s="17">
        <f t="shared" si="4"/>
        <v>11848.8</v>
      </c>
      <c r="H26" s="17">
        <f t="shared" si="4"/>
        <v>328964</v>
      </c>
      <c r="I26" s="17">
        <f t="shared" si="4"/>
        <v>27727</v>
      </c>
      <c r="J26" s="34"/>
    </row>
    <row r="27" spans="1:10">
      <c r="A27" s="14"/>
      <c r="B27" s="12"/>
      <c r="C27" s="33" t="s">
        <v>14</v>
      </c>
      <c r="D27" s="17">
        <f>D25+D26</f>
        <v>1902691.2</v>
      </c>
      <c r="E27" s="17">
        <f t="shared" ref="E27:I27" si="5">E25+E26</f>
        <v>0</v>
      </c>
      <c r="F27" s="17">
        <f t="shared" si="5"/>
        <v>0</v>
      </c>
      <c r="G27" s="17">
        <f t="shared" si="5"/>
        <v>71092.800000000003</v>
      </c>
      <c r="H27" s="17">
        <f t="shared" si="5"/>
        <v>1973784</v>
      </c>
      <c r="I27" s="17">
        <f t="shared" si="5"/>
        <v>166362</v>
      </c>
      <c r="J27" s="34"/>
    </row>
    <row r="28" spans="1:10">
      <c r="E28" s="16"/>
    </row>
    <row r="30" spans="1:10">
      <c r="C30" s="27"/>
      <c r="D30" s="9"/>
      <c r="H30" s="24"/>
      <c r="I30" s="24"/>
    </row>
    <row r="31" spans="1:10">
      <c r="C31" s="27"/>
    </row>
    <row r="32" spans="1:10">
      <c r="C32" s="27"/>
    </row>
    <row r="33" spans="3:3">
      <c r="C33" s="27"/>
    </row>
    <row r="34" spans="3:3">
      <c r="C34" s="27"/>
    </row>
    <row r="35" spans="3:3">
      <c r="C35" s="27"/>
    </row>
    <row r="36" spans="3:3">
      <c r="C36" s="27"/>
    </row>
    <row r="37" spans="3:3">
      <c r="C37" s="27"/>
    </row>
  </sheetData>
  <mergeCells count="13">
    <mergeCell ref="C30:C37"/>
    <mergeCell ref="A18:I18"/>
    <mergeCell ref="I13:I16"/>
    <mergeCell ref="A13:A16"/>
    <mergeCell ref="B13:B16"/>
    <mergeCell ref="C13:C16"/>
    <mergeCell ref="D14:D16"/>
    <mergeCell ref="D13:H13"/>
    <mergeCell ref="E14:E16"/>
    <mergeCell ref="F14:F16"/>
    <mergeCell ref="G14:G16"/>
    <mergeCell ref="H14:H16"/>
    <mergeCell ref="A22:I22"/>
  </mergeCells>
  <phoneticPr fontId="0" type="noConversion"/>
  <pageMargins left="0.51181102362204722" right="0.19685039370078741" top="0.39" bottom="0.43307086614173229" header="0.23622047244094491" footer="0.23622047244094491"/>
  <pageSetup paperSize="9" scale="95" firstPageNumber="101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</vt:lpstr>
      <vt:lpstr>сводный!Заголовки_для_печати</vt:lpstr>
      <vt:lpstr>сводный!Область_печати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dmitrievaai</cp:lastModifiedBy>
  <cp:lastPrinted>2014-12-30T07:03:52Z</cp:lastPrinted>
  <dcterms:created xsi:type="dcterms:W3CDTF">2002-03-25T05:35:56Z</dcterms:created>
  <dcterms:modified xsi:type="dcterms:W3CDTF">2021-03-28T03:11:16Z</dcterms:modified>
</cp:coreProperties>
</file>